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<sst xmlns="http://schemas.openxmlformats.org/spreadsheetml/2006/main" count="35" uniqueCount="35">
  <si>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</si>
  <si>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</si>
  <si>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</si>
  <si>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</si>
  <si>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</si>
  <si>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</si>
  <si>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</si>
  <si>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</si>
  <si>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</si>
  <si>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</si>
  <si>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</si>
  <si>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</si>
  <si>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</si>
  <si>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</si>
  <si>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</si>
  <si>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</si>
  <si>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</si>
  <si>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</si>
  <si>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</si>
  <si>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</si>
  <si>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</si>
  <si>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</si>
  <si>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</si>
  <si>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</si>
  <si>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</si>
  <si>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</si>
  <si>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</si>
  <si>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12.26.2025</t>
  </si>
  <si>
    <t>Салат из свеклы и зеленого горошка</t>
  </si>
  <si>
    <t>Суп гороховый</t>
  </si>
  <si>
    <t>Курица тушеная в соусе</t>
  </si>
  <si>
    <t>Картофельное пюре</t>
  </si>
  <si>
    <t>Компот из смеси сухофрукиов</t>
  </si>
  <si>
    <t>Хлеб пшеничный</t>
  </si>
  <si>
    <t>Фрукт (сезонный)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</si>
</sst>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28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9.6883599999999994</v>
      </c>
      <c r="G13" s="21">
        <f>VLOOKUP(D13,_1б,4,0)</f>
        <v>131</v>
      </c>
      <c r="H13" s="21">
        <f>VLOOKUP(D13,_1б,5,0)</f>
        <v>5</v>
      </c>
      <c r="I13" s="21">
        <f>VLOOKUP(D13,_1б,6,0)</f>
        <v>3</v>
      </c>
      <c r="J13" s="35">
        <f>VLOOKUP(D13,_1б,7,0)</f>
        <v>18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20.446403790000002</v>
      </c>
      <c r="G14" s="21">
        <f>VLOOKUP(D14,_2б,4,0)</f>
        <v>125</v>
      </c>
      <c r="H14" s="21">
        <f>VLOOKUP(D14,_2б,5,0)</f>
        <v>14.1</v>
      </c>
      <c r="I14" s="21">
        <f>VLOOKUP(D14,_2б,6,0)</f>
        <v>5.7</v>
      </c>
      <c r="J14" s="35">
        <f>VLOOKUP(D14,_2б,7,0)</f>
        <v>4.4000000000000004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16.976219</v>
      </c>
      <c r="G15" s="21">
        <f>VLOOKUP(D15,_г,4,0)</f>
        <v>135</v>
      </c>
      <c r="H15" s="21">
        <f>VLOOKUP(D15,_г,5,0)</f>
        <v>3</v>
      </c>
      <c r="I15" s="21">
        <f>VLOOKUP(D15,_г,6,0)</f>
        <v>5</v>
      </c>
      <c r="J15" s="35">
        <f>VLOOKUP(D15,_г,7,0)</f>
        <v>20</v>
      </c>
    </row>
    <row r="16" spans="1:10">
      <c r="A16" s="7"/>
      <c r="B16" s="1" t="s">
        <v>26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33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 t="s">
        <v>34</v>
      </c>
      <c r="E18" s="21" t="str">
        <f>VLOOKUP(D18,_з,2,0)</f>
        <v>100</v>
      </c>
      <c r="F18" s="21">
        <f>VLOOKUP(D18,_з,3,0)</f>
        <v>11.25141</v>
      </c>
      <c r="G18" s="21">
        <f>VLOOKUP(D18,_з,4,0)</f>
        <v>60</v>
      </c>
      <c r="H18" s="21">
        <f>VLOOKUP(D18,_з,5,0)</f>
        <v>1</v>
      </c>
      <c r="I18" s="21" t="str">
        <f>VLOOKUP(D18,_з,6,0)</f>
        <v>1</v>
      </c>
      <c r="J18" s="35">
        <f>VLOOKUP(D18,_з,7,0)</f>
        <v>10</v>
      </c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2025-12-23T08:06:19Z</dcterms:modified>
</cp:coreProperties>
</file>